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3-11-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C44" i="1"/>
  <c r="D44" i="1" s="1"/>
  <c r="B44" i="1"/>
  <c r="C43" i="1"/>
  <c r="E43" i="1" s="1"/>
  <c r="A42" i="1"/>
  <c r="B41" i="1"/>
  <c r="A41" i="1"/>
  <c r="C40" i="1"/>
  <c r="D40" i="1" s="1"/>
  <c r="B40" i="1"/>
  <c r="C39" i="1"/>
  <c r="E39" i="1" s="1"/>
  <c r="A38" i="1"/>
  <c r="B37" i="1"/>
  <c r="A37" i="1"/>
  <c r="C36" i="1"/>
  <c r="D36" i="1" s="1"/>
  <c r="B36" i="1"/>
  <c r="C35" i="1"/>
  <c r="E35" i="1" s="1"/>
  <c r="A34" i="1"/>
  <c r="B33" i="1"/>
  <c r="A33" i="1"/>
  <c r="C32" i="1"/>
  <c r="D32" i="1" s="1"/>
  <c r="B32" i="1"/>
  <c r="C31" i="1"/>
  <c r="E31" i="1" s="1"/>
  <c r="A30" i="1"/>
  <c r="B29" i="1"/>
  <c r="A29" i="1"/>
  <c r="C28" i="1"/>
  <c r="D28" i="1" s="1"/>
  <c r="B28" i="1"/>
  <c r="C27" i="1"/>
  <c r="E27" i="1" s="1"/>
  <c r="A26" i="1"/>
  <c r="B25" i="1"/>
  <c r="A25" i="1"/>
  <c r="C24" i="1"/>
  <c r="D24" i="1" s="1"/>
  <c r="B24" i="1"/>
  <c r="C23" i="1"/>
  <c r="E23" i="1" s="1"/>
  <c r="A22" i="1"/>
  <c r="B21" i="1"/>
  <c r="A21" i="1"/>
  <c r="C20" i="1"/>
  <c r="D20" i="1" s="1"/>
  <c r="B20" i="1"/>
  <c r="C19" i="1"/>
  <c r="E19" i="1" s="1"/>
  <c r="A18" i="1"/>
  <c r="B17" i="1"/>
  <c r="A17" i="1"/>
  <c r="C16" i="1"/>
  <c r="D16" i="1" s="1"/>
  <c r="B16" i="1"/>
  <c r="C15" i="1"/>
  <c r="E15" i="1" s="1"/>
  <c r="B15" i="1"/>
  <c r="E14" i="1"/>
  <c r="D14" i="1"/>
  <c r="C14" i="1"/>
  <c r="A14" i="1"/>
  <c r="B13" i="1"/>
  <c r="A13" i="1"/>
  <c r="C12" i="1"/>
  <c r="D12" i="1" s="1"/>
  <c r="B12" i="1"/>
  <c r="A12" i="1"/>
  <c r="C11" i="1"/>
  <c r="E11" i="1" s="1"/>
  <c r="B11" i="1"/>
  <c r="E10" i="1"/>
  <c r="D10" i="1"/>
  <c r="C10" i="1"/>
  <c r="A10" i="1"/>
  <c r="B9" i="1"/>
  <c r="A9" i="1"/>
  <c r="C8" i="1"/>
  <c r="D8" i="1" s="1"/>
  <c r="B8" i="1"/>
  <c r="A8" i="1"/>
  <c r="C7" i="1"/>
  <c r="E7" i="1" s="1"/>
  <c r="B7" i="1"/>
  <c r="E6" i="1"/>
  <c r="D6" i="1"/>
  <c r="C6" i="1"/>
  <c r="A6" i="1"/>
  <c r="B5" i="1"/>
  <c r="A5" i="1"/>
  <c r="C4" i="1"/>
  <c r="D4" i="1" s="1"/>
  <c r="B4" i="1"/>
  <c r="A4" i="1"/>
  <c r="D2" i="1"/>
  <c r="A43" i="1" s="1"/>
  <c r="E4" i="1" l="1"/>
  <c r="E8" i="1"/>
  <c r="E12" i="1"/>
  <c r="A16" i="1"/>
  <c r="E16" i="1"/>
  <c r="C18" i="1"/>
  <c r="B19" i="1"/>
  <c r="A20" i="1"/>
  <c r="E20" i="1"/>
  <c r="C22" i="1"/>
  <c r="B23" i="1"/>
  <c r="A24" i="1"/>
  <c r="E24" i="1"/>
  <c r="C26" i="1"/>
  <c r="B27" i="1"/>
  <c r="A28" i="1"/>
  <c r="E28" i="1"/>
  <c r="C30" i="1"/>
  <c r="B31" i="1"/>
  <c r="A32" i="1"/>
  <c r="E32" i="1"/>
  <c r="C34" i="1"/>
  <c r="B35" i="1"/>
  <c r="A36" i="1"/>
  <c r="E36" i="1"/>
  <c r="C38" i="1"/>
  <c r="B39" i="1"/>
  <c r="A40" i="1"/>
  <c r="E40" i="1"/>
  <c r="C42" i="1"/>
  <c r="B43" i="1"/>
  <c r="A44" i="1"/>
  <c r="E44" i="1"/>
  <c r="D7" i="1"/>
  <c r="D11" i="1"/>
  <c r="D15" i="1"/>
  <c r="D19" i="1"/>
  <c r="D23" i="1"/>
  <c r="D27" i="1"/>
  <c r="D31" i="1"/>
  <c r="D35" i="1"/>
  <c r="D39" i="1"/>
  <c r="D43"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3" i="1" l="1"/>
  <c r="D33" i="1"/>
  <c r="D17" i="1"/>
  <c r="E17" i="1"/>
  <c r="E37" i="1"/>
  <c r="D37" i="1"/>
  <c r="E21" i="1"/>
  <c r="D21" i="1"/>
  <c r="E5" i="1"/>
  <c r="D5" i="1"/>
  <c r="E42" i="1"/>
  <c r="D42" i="1"/>
  <c r="E38" i="1"/>
  <c r="D38" i="1"/>
  <c r="D34" i="1"/>
  <c r="E34" i="1"/>
  <c r="E30" i="1"/>
  <c r="D30" i="1"/>
  <c r="E26" i="1"/>
  <c r="D26" i="1"/>
  <c r="D22" i="1"/>
  <c r="E22" i="1"/>
  <c r="E18" i="1"/>
  <c r="D18" i="1"/>
  <c r="D41" i="1"/>
  <c r="E41" i="1"/>
  <c r="E25" i="1"/>
  <c r="D25" i="1"/>
  <c r="D9" i="1"/>
  <c r="E9" i="1"/>
  <c r="D29" i="1"/>
  <c r="E29" i="1"/>
  <c r="D13" i="1"/>
  <c r="E13" i="1"/>
</calcChain>
</file>

<file path=xl/sharedStrings.xml><?xml version="1.0" encoding="utf-8"?>
<sst xmlns="http://schemas.openxmlformats.org/spreadsheetml/2006/main" count="438" uniqueCount="69">
  <si>
    <t>Relatório Individualizado de Presença</t>
  </si>
  <si>
    <t>98ª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</si>
  <si>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</si>
  <si>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</si>
  <si>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</si>
  <si>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</si>
  <si>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</si>
  <si>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</si>
  <si>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</si>
  <si>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</si>
  <si>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584/18 - SUBEM Nº 2 AO SUBS 23</t>
  </si>
  <si>
    <t>584/18 - SUBS 23</t>
  </si>
  <si>
    <t>584/18 - SUBEM Nº 19 AO SUBS 23</t>
  </si>
  <si>
    <t>584/18 - SUBEM Nº 14 AO SUBS 23</t>
  </si>
  <si>
    <t>595/18 - SUBEM Nº 1 AO SUBS 18</t>
  </si>
  <si>
    <t>595/18 - SUBEM Nº 2 AO SUBS 18</t>
  </si>
  <si>
    <t>595/18 - SUBSTITUTIVO 18</t>
  </si>
  <si>
    <t>595/18 - ART. 10 DO SUBS 18</t>
  </si>
  <si>
    <t xml:space="preserve">1. Álvaro Damião </t>
  </si>
  <si>
    <t>P</t>
  </si>
  <si>
    <t>F</t>
  </si>
  <si>
    <t xml:space="preserve">2. Arnaldo Godoy </t>
  </si>
  <si>
    <t>3. Autair Gomes</t>
  </si>
  <si>
    <t>4. Bella Gonçalves</t>
  </si>
  <si>
    <t xml:space="preserve">5. Bim da Ambulância </t>
  </si>
  <si>
    <t xml:space="preserve">6. Carlos Henrique </t>
  </si>
  <si>
    <t>7. Catatau</t>
  </si>
  <si>
    <t xml:space="preserve">8. Cida Falabella </t>
  </si>
  <si>
    <t xml:space="preserve">9. Cláudio da Drogaria Duarte </t>
  </si>
  <si>
    <t>40. Dimas da Ambulância</t>
  </si>
  <si>
    <t xml:space="preserve">10. Doorgal Andrada </t>
  </si>
  <si>
    <t>29. Dr. Bernardo Ramos</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</si>
  <si>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</si>
  <si>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</si>
  <si>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</si>
  <si>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</si>
  <si>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</si>
  <si>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</si>
  <si>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</si>
  <si>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</si>
  <si>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</si>
  <si>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</si>
  <si>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</si>
  <si>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X</t>
  </si>
  <si>
    <t xml:space="preserve">22. Irlan Melo </t>
  </si>
  <si>
    <t>23. Jair di Gregorio</t>
  </si>
  <si>
    <t>24. Jorge Santos</t>
  </si>
  <si>
    <t>25. Juliano Lopes</t>
  </si>
  <si>
    <t>26. Juninho Los Hermanos</t>
  </si>
  <si>
    <t>27. Léo Burguês de Castro</t>
  </si>
  <si>
    <t>28. Marilda Portela</t>
  </si>
  <si>
    <t>30. Nely</t>
  </si>
  <si>
    <t>31. Orlei</t>
  </si>
  <si>
    <t>32. Osvaldo Lopes</t>
  </si>
  <si>
    <t>33. Pedrão do Depósito</t>
  </si>
  <si>
    <t>34. Pedro Bueno</t>
  </si>
  <si>
    <t>35. Pedro Patrus</t>
  </si>
  <si>
    <t>36. Preto</t>
  </si>
  <si>
    <t>37. Professor Wendel Mesquita</t>
  </si>
  <si>
    <t>38. Rafael Martins</t>
  </si>
  <si>
    <t>39.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</si>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</sst>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2" xfId="0" applyFont="1" applyFill="1" applyBorder="1" applyAlignment="1">
      <alignment vertical="center"/>
    </xf>
    <xf numFmtId="9" fontId="6" fillId="0" borderId="1" xfId="1" applyFont="1" applyFill="1" applyBorder="1" applyAlignment="1">
      <alignment vertical="center"/>
    </xf>
    <xf numFmtId="0" fontId="6" fillId="0" borderId="1" xfId="0" applyFont="1" applyFill="1" applyBorder="1" applyAlignment="1">
      <alignment vertical="center"/>
    </xf>
    <xf numFmtId="164" fontId="0" fillId="0" borderId="0" xfId="0" applyNumberFormat="1" applyFill="1" applyProtection="1">
      <protection locked="0"/>
    </xf>
    <xf numFmtId="0" fontId="0" fillId="0" borderId="0" xfId="0" applyFill="1"/>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3">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tabSelected="1" topLeftCell="A10" zoomScale="85" zoomScaleNormal="85" workbookViewId="0">
      <pane xSplit="6" topLeftCell="G1" activePane="topRight" state="frozen"/>
      <selection pane="topRight" activeCell="J38" sqref="J38"/>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43417</v>
      </c>
      <c r="G1" s="5" t="s">
        <v>3</v>
      </c>
    </row>
    <row r="2" spans="1:256" hidden="1" x14ac:dyDescent="0.25">
      <c r="D2" s="2">
        <f>COUNTA(G3:IV3)</f>
        <v>9</v>
      </c>
    </row>
    <row r="3" spans="1:256" s="8" customFormat="1" ht="51" x14ac:dyDescent="0.25">
      <c r="A3" s="6" t="s">
        <v>4</v>
      </c>
      <c r="B3" s="6" t="s">
        <v>5</v>
      </c>
      <c r="C3" s="6" t="s">
        <v>6</v>
      </c>
      <c r="D3" s="6" t="s">
        <v>7</v>
      </c>
      <c r="E3" s="6"/>
      <c r="F3" s="7" t="s">
        <v>8</v>
      </c>
      <c r="G3" s="7" t="s">
        <v>9</v>
      </c>
      <c r="H3" s="7" t="s">
        <v>10</v>
      </c>
      <c r="I3" s="7" t="s">
        <v>11</v>
      </c>
      <c r="J3" s="7" t="s">
        <v>12</v>
      </c>
      <c r="K3" s="7" t="s">
        <v>13</v>
      </c>
      <c r="L3" s="7" t="s">
        <v>14</v>
      </c>
      <c r="M3" s="7" t="s">
        <v>15</v>
      </c>
      <c r="N3" s="7" t="s">
        <v>16</v>
      </c>
      <c r="O3" s="7" t="s">
        <v>17</v>
      </c>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x14ac:dyDescent="0.25">
      <c r="A4" s="9">
        <f ca="1">COUNTIF(G4:OFFSET(G4,0,$D$2-1),"P")+COUNTIF(G4:OFFSET(G4,0,$D$2-1),"X")</f>
        <v>8</v>
      </c>
      <c r="B4" s="9">
        <f>D$2</f>
        <v>9</v>
      </c>
      <c r="C4" s="10">
        <f ca="1">(COUNTIF(G4:OFFSET(G4,0,$D$2-1),"P")/$D$2)+(COUNTIF(G4:OFFSET(G4,0,$D$2-1),"X")/$D$2)</f>
        <v>0.88888888888888884</v>
      </c>
      <c r="D4" s="11" t="str">
        <f ca="1">IF($C4&gt;=0.5,"PRESENTE","AUSENTE")</f>
        <v>PRESENTE</v>
      </c>
      <c r="E4" s="11" t="str">
        <f ca="1">IF($C4&gt;=0.5,"P","F")</f>
        <v>P</v>
      </c>
      <c r="F4" s="11" t="s">
        <v>18</v>
      </c>
      <c r="G4" s="9" t="s">
        <v>19</v>
      </c>
      <c r="H4" s="9" t="s">
        <v>19</v>
      </c>
      <c r="I4" s="9" t="s">
        <v>19</v>
      </c>
      <c r="J4" s="9" t="s">
        <v>19</v>
      </c>
      <c r="K4" s="9" t="s">
        <v>19</v>
      </c>
      <c r="L4" s="9" t="s">
        <v>19</v>
      </c>
      <c r="M4" s="9" t="s">
        <v>19</v>
      </c>
      <c r="N4" s="9" t="s">
        <v>19</v>
      </c>
      <c r="O4" s="9" t="s">
        <v>20</v>
      </c>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row>
    <row r="5" spans="1:256" x14ac:dyDescent="0.25">
      <c r="A5" s="9">
        <f ca="1">COUNTIF(G5:OFFSET(G5,0,$D$2-1),"P")+COUNTIF(G5:OFFSET(G5,0,$D$2-1),"X")</f>
        <v>8</v>
      </c>
      <c r="B5" s="9">
        <f t="shared" ref="B5:B44" si="0">D$2</f>
        <v>9</v>
      </c>
      <c r="C5" s="10">
        <f ca="1">(COUNTIF(G5:OFFSET(G5,0,$D$2-1),"P")/$D$2)+(COUNTIF(G5:OFFSET(G5,0,$D$2-1),"X")/$D$2)</f>
        <v>0.88888888888888884</v>
      </c>
      <c r="D5" s="11" t="str">
        <f t="shared" ref="D5:D44" ca="1" si="1">IF(C5&gt;=0.5,"PRESENTE","AUSENTE")</f>
        <v>PRESENTE</v>
      </c>
      <c r="E5" s="11" t="str">
        <f t="shared" ref="E5:E44" ca="1" si="2">IF($C5&gt;=0.5,"P","F")</f>
        <v>P</v>
      </c>
      <c r="F5" s="11" t="s">
        <v>21</v>
      </c>
      <c r="G5" s="9" t="s">
        <v>19</v>
      </c>
      <c r="H5" s="9" t="s">
        <v>19</v>
      </c>
      <c r="I5" s="9" t="s">
        <v>19</v>
      </c>
      <c r="J5" s="9" t="s">
        <v>19</v>
      </c>
      <c r="K5" s="9" t="s">
        <v>19</v>
      </c>
      <c r="L5" s="9" t="s">
        <v>19</v>
      </c>
      <c r="M5" s="9" t="s">
        <v>19</v>
      </c>
      <c r="N5" s="9" t="s">
        <v>19</v>
      </c>
      <c r="O5" s="9" t="s">
        <v>20</v>
      </c>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x14ac:dyDescent="0.25">
      <c r="A6" s="9">
        <f ca="1">COUNTIF(G6:OFFSET(G6,0,$D$2-1),"P")+COUNTIF(G6:OFFSET(G6,0,$D$2-1),"X")</f>
        <v>8</v>
      </c>
      <c r="B6" s="9">
        <f t="shared" si="0"/>
        <v>9</v>
      </c>
      <c r="C6" s="10">
        <f ca="1">(COUNTIF(G6:OFFSET(G6,0,$D$2-1),"P")/$D$2)+(COUNTIF(G6:OFFSET(G6,0,$D$2-1),"X")/$D$2)</f>
        <v>0.88888888888888884</v>
      </c>
      <c r="D6" s="11" t="str">
        <f t="shared" ca="1" si="1"/>
        <v>PRESENTE</v>
      </c>
      <c r="E6" s="11" t="str">
        <f t="shared" ca="1" si="2"/>
        <v>P</v>
      </c>
      <c r="F6" s="13" t="s">
        <v>22</v>
      </c>
      <c r="G6" s="9" t="s">
        <v>19</v>
      </c>
      <c r="H6" s="9" t="s">
        <v>19</v>
      </c>
      <c r="I6" s="9" t="s">
        <v>19</v>
      </c>
      <c r="J6" s="9" t="s">
        <v>19</v>
      </c>
      <c r="K6" s="9" t="s">
        <v>19</v>
      </c>
      <c r="L6" s="9" t="s">
        <v>19</v>
      </c>
      <c r="M6" s="9" t="s">
        <v>19</v>
      </c>
      <c r="N6" s="9" t="s">
        <v>19</v>
      </c>
      <c r="O6" s="9" t="s">
        <v>20</v>
      </c>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x14ac:dyDescent="0.25">
      <c r="A7" s="9">
        <f ca="1">COUNTIF(G7:OFFSET(G7,0,$D$2-1),"P")+COUNTIF(G7:OFFSET(G7,0,$D$2-1),"X")</f>
        <v>8</v>
      </c>
      <c r="B7" s="9">
        <f t="shared" si="0"/>
        <v>9</v>
      </c>
      <c r="C7" s="10">
        <f ca="1">(COUNTIF(G7:OFFSET(G7,0,$D$2-1),"P")/$D$2)+(COUNTIF(G7:OFFSET(G7,0,$D$2-1),"X")/$D$2)</f>
        <v>0.88888888888888884</v>
      </c>
      <c r="D7" s="11" t="str">
        <f t="shared" ca="1" si="1"/>
        <v>PRESENTE</v>
      </c>
      <c r="E7" s="11" t="str">
        <f t="shared" ca="1" si="2"/>
        <v>P</v>
      </c>
      <c r="F7" s="11" t="s">
        <v>23</v>
      </c>
      <c r="G7" s="9" t="s">
        <v>19</v>
      </c>
      <c r="H7" s="9" t="s">
        <v>19</v>
      </c>
      <c r="I7" s="9" t="s">
        <v>19</v>
      </c>
      <c r="J7" s="9" t="s">
        <v>19</v>
      </c>
      <c r="K7" s="9" t="s">
        <v>19</v>
      </c>
      <c r="L7" s="9" t="s">
        <v>19</v>
      </c>
      <c r="M7" s="9" t="s">
        <v>19</v>
      </c>
      <c r="N7" s="9" t="s">
        <v>19</v>
      </c>
      <c r="O7" s="9" t="s">
        <v>20</v>
      </c>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x14ac:dyDescent="0.25">
      <c r="A8" s="9">
        <f ca="1">COUNTIF(G8:OFFSET(G8,0,$D$2-1),"P")+COUNTIF(G8:OFFSET(G8,0,$D$2-1),"X")</f>
        <v>8</v>
      </c>
      <c r="B8" s="9">
        <f t="shared" si="0"/>
        <v>9</v>
      </c>
      <c r="C8" s="10">
        <f ca="1">(COUNTIF(G8:OFFSET(G8,0,$D$2-1),"P")/$D$2)+(COUNTIF(G8:OFFSET(G8,0,$D$2-1),"X")/$D$2)</f>
        <v>0.88888888888888884</v>
      </c>
      <c r="D8" s="11" t="str">
        <f t="shared" ca="1" si="1"/>
        <v>PRESENTE</v>
      </c>
      <c r="E8" s="11" t="str">
        <f t="shared" ca="1" si="2"/>
        <v>P</v>
      </c>
      <c r="F8" s="11" t="s">
        <v>24</v>
      </c>
      <c r="G8" s="9" t="s">
        <v>19</v>
      </c>
      <c r="H8" s="9" t="s">
        <v>19</v>
      </c>
      <c r="I8" s="9" t="s">
        <v>19</v>
      </c>
      <c r="J8" s="9" t="s">
        <v>19</v>
      </c>
      <c r="K8" s="9" t="s">
        <v>19</v>
      </c>
      <c r="L8" s="9" t="s">
        <v>19</v>
      </c>
      <c r="M8" s="9" t="s">
        <v>19</v>
      </c>
      <c r="N8" s="9" t="s">
        <v>19</v>
      </c>
      <c r="O8" s="9" t="s">
        <v>20</v>
      </c>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x14ac:dyDescent="0.25">
      <c r="A9" s="9">
        <f ca="1">COUNTIF(G9:OFFSET(G9,0,$D$2-1),"P")+COUNTIF(G9:OFFSET(G9,0,$D$2-1),"X")</f>
        <v>8</v>
      </c>
      <c r="B9" s="9">
        <f t="shared" si="0"/>
        <v>9</v>
      </c>
      <c r="C9" s="10">
        <f ca="1">(COUNTIF(G9:OFFSET(G9,0,$D$2-1),"P")/$D$2)+(COUNTIF(G9:OFFSET(G9,0,$D$2-1),"X")/$D$2)</f>
        <v>0.88888888888888884</v>
      </c>
      <c r="D9" s="11" t="str">
        <f t="shared" ca="1" si="1"/>
        <v>PRESENTE</v>
      </c>
      <c r="E9" s="11" t="str">
        <f t="shared" ca="1" si="2"/>
        <v>P</v>
      </c>
      <c r="F9" s="11" t="s">
        <v>25</v>
      </c>
      <c r="G9" s="9" t="s">
        <v>19</v>
      </c>
      <c r="H9" s="9" t="s">
        <v>19</v>
      </c>
      <c r="I9" s="9" t="s">
        <v>19</v>
      </c>
      <c r="J9" s="9" t="s">
        <v>19</v>
      </c>
      <c r="K9" s="9" t="s">
        <v>19</v>
      </c>
      <c r="L9" s="9" t="s">
        <v>19</v>
      </c>
      <c r="M9" s="9" t="s">
        <v>19</v>
      </c>
      <c r="N9" s="9" t="s">
        <v>19</v>
      </c>
      <c r="O9" s="9" t="s">
        <v>20</v>
      </c>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x14ac:dyDescent="0.25">
      <c r="A10" s="9">
        <f ca="1">COUNTIF(G10:OFFSET(G10,0,$D$2-1),"P")+COUNTIF(G10:OFFSET(G10,0,$D$2-1),"X")</f>
        <v>8</v>
      </c>
      <c r="B10" s="9">
        <f t="shared" si="0"/>
        <v>9</v>
      </c>
      <c r="C10" s="10">
        <f ca="1">(COUNTIF(G10:OFFSET(G10,0,$D$2-1),"P")/$D$2)+(COUNTIF(G10:OFFSET(G10,0,$D$2-1),"X")/$D$2)</f>
        <v>0.88888888888888884</v>
      </c>
      <c r="D10" s="11" t="str">
        <f t="shared" ca="1" si="1"/>
        <v>PRESENTE</v>
      </c>
      <c r="E10" s="11" t="str">
        <f t="shared" ca="1" si="2"/>
        <v>P</v>
      </c>
      <c r="F10" s="11" t="s">
        <v>26</v>
      </c>
      <c r="G10" s="9" t="s">
        <v>19</v>
      </c>
      <c r="H10" s="9" t="s">
        <v>19</v>
      </c>
      <c r="I10" s="9" t="s">
        <v>19</v>
      </c>
      <c r="J10" s="9" t="s">
        <v>19</v>
      </c>
      <c r="K10" s="9" t="s">
        <v>19</v>
      </c>
      <c r="L10" s="9" t="s">
        <v>19</v>
      </c>
      <c r="M10" s="9" t="s">
        <v>19</v>
      </c>
      <c r="N10" s="9" t="s">
        <v>19</v>
      </c>
      <c r="O10" s="9" t="s">
        <v>20</v>
      </c>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x14ac:dyDescent="0.25">
      <c r="A11" s="9">
        <f ca="1">COUNTIF(G11:OFFSET(G11,0,$D$2-1),"P")+COUNTIF(G11:OFFSET(G11,0,$D$2-1),"X")</f>
        <v>8</v>
      </c>
      <c r="B11" s="9">
        <f t="shared" si="0"/>
        <v>9</v>
      </c>
      <c r="C11" s="10">
        <f ca="1">(COUNTIF(G11:OFFSET(G11,0,$D$2-1),"P")/$D$2)+(COUNTIF(G11:OFFSET(G11,0,$D$2-1),"X")/$D$2)</f>
        <v>0.88888888888888884</v>
      </c>
      <c r="D11" s="11" t="str">
        <f t="shared" ca="1" si="1"/>
        <v>PRESENTE</v>
      </c>
      <c r="E11" s="11" t="str">
        <f t="shared" ca="1" si="2"/>
        <v>P</v>
      </c>
      <c r="F11" s="11" t="s">
        <v>27</v>
      </c>
      <c r="G11" s="9" t="s">
        <v>19</v>
      </c>
      <c r="H11" s="9" t="s">
        <v>19</v>
      </c>
      <c r="I11" s="9" t="s">
        <v>19</v>
      </c>
      <c r="J11" s="9" t="s">
        <v>19</v>
      </c>
      <c r="K11" s="9" t="s">
        <v>19</v>
      </c>
      <c r="L11" s="9" t="s">
        <v>19</v>
      </c>
      <c r="M11" s="9" t="s">
        <v>19</v>
      </c>
      <c r="N11" s="9" t="s">
        <v>19</v>
      </c>
      <c r="O11" s="9" t="s">
        <v>20</v>
      </c>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x14ac:dyDescent="0.25">
      <c r="A12" s="9">
        <f ca="1">COUNTIF(G12:OFFSET(G12,0,$D$2-1),"P")+COUNTIF(G12:OFFSET(G12,0,$D$2-1),"X")</f>
        <v>7</v>
      </c>
      <c r="B12" s="9">
        <f t="shared" si="0"/>
        <v>9</v>
      </c>
      <c r="C12" s="10">
        <f ca="1">(COUNTIF(G12:OFFSET(G12,0,$D$2-1),"P")/$D$2)+(COUNTIF(G12:OFFSET(G12,0,$D$2-1),"X")/$D$2)</f>
        <v>0.77777777777777779</v>
      </c>
      <c r="D12" s="11" t="str">
        <f t="shared" ca="1" si="1"/>
        <v>PRESENTE</v>
      </c>
      <c r="E12" s="11" t="str">
        <f t="shared" ca="1" si="2"/>
        <v>P</v>
      </c>
      <c r="F12" s="11" t="s">
        <v>28</v>
      </c>
      <c r="G12" s="9" t="s">
        <v>19</v>
      </c>
      <c r="H12" s="9" t="s">
        <v>19</v>
      </c>
      <c r="I12" s="9" t="s">
        <v>19</v>
      </c>
      <c r="J12" s="9" t="s">
        <v>19</v>
      </c>
      <c r="K12" s="9" t="s">
        <v>19</v>
      </c>
      <c r="L12" s="9" t="s">
        <v>20</v>
      </c>
      <c r="M12" s="9" t="s">
        <v>19</v>
      </c>
      <c r="N12" s="9" t="s">
        <v>19</v>
      </c>
      <c r="O12" s="9" t="s">
        <v>20</v>
      </c>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x14ac:dyDescent="0.25">
      <c r="A13" s="9">
        <f ca="1">COUNTIF(G13:OFFSET(G13,0,$D$2-1),"P")+COUNTIF(G13:OFFSET(G13,0,$D$2-1),"X")</f>
        <v>8</v>
      </c>
      <c r="B13" s="9">
        <f t="shared" si="0"/>
        <v>9</v>
      </c>
      <c r="C13" s="10">
        <f ca="1">(COUNTIF(G13:OFFSET(G13,0,$D$2-1),"P")/$D$2)+(COUNTIF(G13:OFFSET(G13,0,$D$2-1),"X")/$D$2)</f>
        <v>0.88888888888888884</v>
      </c>
      <c r="D13" s="11" t="str">
        <f t="shared" ca="1" si="1"/>
        <v>PRESENTE</v>
      </c>
      <c r="E13" s="11" t="str">
        <f t="shared" ca="1" si="2"/>
        <v>P</v>
      </c>
      <c r="F13" s="2" t="s">
        <v>29</v>
      </c>
      <c r="G13" s="9" t="s">
        <v>19</v>
      </c>
      <c r="H13" s="9" t="s">
        <v>19</v>
      </c>
      <c r="I13" s="9" t="s">
        <v>19</v>
      </c>
      <c r="J13" s="9" t="s">
        <v>19</v>
      </c>
      <c r="K13" s="9" t="s">
        <v>19</v>
      </c>
      <c r="L13" s="9" t="s">
        <v>19</v>
      </c>
      <c r="M13" s="9" t="s">
        <v>19</v>
      </c>
      <c r="N13" s="9" t="s">
        <v>19</v>
      </c>
      <c r="O13" s="9" t="s">
        <v>20</v>
      </c>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x14ac:dyDescent="0.25">
      <c r="A14" s="9">
        <f ca="1">COUNTIF(G14:OFFSET(G14,0,$D$2-1),"P")+COUNTIF(G14:OFFSET(G14,0,$D$2-1),"X")</f>
        <v>9</v>
      </c>
      <c r="B14" s="9">
        <f t="shared" si="0"/>
        <v>9</v>
      </c>
      <c r="C14" s="10">
        <f ca="1">(COUNTIF(G14:OFFSET(G14,0,$D$2-1),"P")/$D$2)+(COUNTIF(G14:OFFSET(G14,0,$D$2-1),"X")/$D$2)</f>
        <v>1</v>
      </c>
      <c r="D14" s="11" t="str">
        <f t="shared" ca="1" si="1"/>
        <v>PRESENTE</v>
      </c>
      <c r="E14" s="11" t="str">
        <f t="shared" ca="1" si="2"/>
        <v>P</v>
      </c>
      <c r="F14" s="11" t="s">
        <v>30</v>
      </c>
      <c r="G14" s="9" t="s">
        <v>19</v>
      </c>
      <c r="H14" s="9" t="s">
        <v>19</v>
      </c>
      <c r="I14" s="9" t="s">
        <v>19</v>
      </c>
      <c r="J14" s="9" t="s">
        <v>19</v>
      </c>
      <c r="K14" s="9" t="s">
        <v>19</v>
      </c>
      <c r="L14" s="9" t="s">
        <v>19</v>
      </c>
      <c r="M14" s="9" t="s">
        <v>19</v>
      </c>
      <c r="N14" s="9" t="s">
        <v>19</v>
      </c>
      <c r="O14" s="9" t="s">
        <v>19</v>
      </c>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x14ac:dyDescent="0.25">
      <c r="A15" s="9">
        <f ca="1">COUNTIF(G15:OFFSET(G15,0,$D$2-1),"P")+COUNTIF(G15:OFFSET(G15,0,$D$2-1),"X")</f>
        <v>9</v>
      </c>
      <c r="B15" s="9">
        <f t="shared" si="0"/>
        <v>9</v>
      </c>
      <c r="C15" s="10">
        <f ca="1">(COUNTIF(G15:OFFSET(G15,0,$D$2-1),"P")/$D$2)+(COUNTIF(G15:OFFSET(G15,0,$D$2-1),"X")/$D$2)</f>
        <v>1</v>
      </c>
      <c r="D15" s="11" t="str">
        <f t="shared" ca="1" si="1"/>
        <v>PRESENTE</v>
      </c>
      <c r="E15" s="11" t="str">
        <f t="shared" ca="1" si="2"/>
        <v>P</v>
      </c>
      <c r="F15" s="11" t="s">
        <v>31</v>
      </c>
      <c r="G15" s="9" t="s">
        <v>19</v>
      </c>
      <c r="H15" s="9" t="s">
        <v>19</v>
      </c>
      <c r="I15" s="9" t="s">
        <v>19</v>
      </c>
      <c r="J15" s="9" t="s">
        <v>19</v>
      </c>
      <c r="K15" s="9" t="s">
        <v>19</v>
      </c>
      <c r="L15" s="9" t="s">
        <v>19</v>
      </c>
      <c r="M15" s="9" t="s">
        <v>19</v>
      </c>
      <c r="N15" s="9" t="s">
        <v>19</v>
      </c>
      <c r="O15" s="9" t="s">
        <v>19</v>
      </c>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x14ac:dyDescent="0.25">
      <c r="A16" s="9">
        <f ca="1">COUNTIF(G16:OFFSET(G16,0,$D$2-1),"P")+COUNTIF(G16:OFFSET(G16,0,$D$2-1),"X")</f>
        <v>9</v>
      </c>
      <c r="B16" s="9">
        <f t="shared" si="0"/>
        <v>9</v>
      </c>
      <c r="C16" s="10">
        <f ca="1">(COUNTIF(G16:OFFSET(G16,0,$D$2-1),"P")/$D$2)+(COUNTIF(G16:OFFSET(G16,0,$D$2-1),"X")/$D$2)</f>
        <v>1</v>
      </c>
      <c r="D16" s="11" t="str">
        <f t="shared" ca="1" si="1"/>
        <v>PRESENTE</v>
      </c>
      <c r="E16" s="11" t="str">
        <f t="shared" ca="1" si="2"/>
        <v>P</v>
      </c>
      <c r="F16" s="11" t="s">
        <v>32</v>
      </c>
      <c r="G16" s="9" t="s">
        <v>19</v>
      </c>
      <c r="H16" s="9" t="s">
        <v>19</v>
      </c>
      <c r="I16" s="9" t="s">
        <v>19</v>
      </c>
      <c r="J16" s="9" t="s">
        <v>19</v>
      </c>
      <c r="K16" s="9" t="s">
        <v>19</v>
      </c>
      <c r="L16" s="9" t="s">
        <v>19</v>
      </c>
      <c r="M16" s="9" t="s">
        <v>19</v>
      </c>
      <c r="N16" s="9" t="s">
        <v>19</v>
      </c>
      <c r="O16" s="9" t="s">
        <v>19</v>
      </c>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x14ac:dyDescent="0.25">
      <c r="A17" s="9">
        <f ca="1">COUNTIF(G17:OFFSET(G17,0,$D$2-1),"P")+COUNTIF(G17:OFFSET(G17,0,$D$2-1),"X")</f>
        <v>8</v>
      </c>
      <c r="B17" s="9">
        <f t="shared" si="0"/>
        <v>9</v>
      </c>
      <c r="C17" s="10">
        <f ca="1">(COUNTIF(G17:OFFSET(G17,0,$D$2-1),"P")/$D$2)+(COUNTIF(G17:OFFSET(G17,0,$D$2-1),"X")/$D$2)</f>
        <v>0.88888888888888884</v>
      </c>
      <c r="D17" s="11" t="str">
        <f t="shared" ca="1" si="1"/>
        <v>PRESENTE</v>
      </c>
      <c r="E17" s="11" t="str">
        <f t="shared" ca="1" si="2"/>
        <v>P</v>
      </c>
      <c r="F17" s="11" t="s">
        <v>33</v>
      </c>
      <c r="G17" s="9" t="s">
        <v>19</v>
      </c>
      <c r="H17" s="9" t="s">
        <v>19</v>
      </c>
      <c r="I17" s="9" t="s">
        <v>19</v>
      </c>
      <c r="J17" s="9" t="s">
        <v>19</v>
      </c>
      <c r="K17" s="9" t="s">
        <v>19</v>
      </c>
      <c r="L17" s="9" t="s">
        <v>19</v>
      </c>
      <c r="M17" s="9" t="s">
        <v>19</v>
      </c>
      <c r="N17" s="9" t="s">
        <v>19</v>
      </c>
      <c r="O17" s="9" t="s">
        <v>20</v>
      </c>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x14ac:dyDescent="0.25">
      <c r="A18" s="9">
        <f ca="1">COUNTIF(G18:OFFSET(G18,0,$D$2-1),"P")+COUNTIF(G18:OFFSET(G18,0,$D$2-1),"X")</f>
        <v>8</v>
      </c>
      <c r="B18" s="9">
        <f t="shared" si="0"/>
        <v>9</v>
      </c>
      <c r="C18" s="10">
        <f ca="1">(COUNTIF(G18:OFFSET(G18,0,$D$2-1),"P")/$D$2)+(COUNTIF(G18:OFFSET(G18,0,$D$2-1),"X")/$D$2)</f>
        <v>0.88888888888888884</v>
      </c>
      <c r="D18" s="11" t="str">
        <f t="shared" ca="1" si="1"/>
        <v>PRESENTE</v>
      </c>
      <c r="E18" s="11" t="str">
        <f t="shared" ca="1" si="2"/>
        <v>P</v>
      </c>
      <c r="F18" s="11" t="s">
        <v>34</v>
      </c>
      <c r="G18" s="9" t="s">
        <v>19</v>
      </c>
      <c r="H18" s="9" t="s">
        <v>19</v>
      </c>
      <c r="I18" s="9" t="s">
        <v>19</v>
      </c>
      <c r="J18" s="9" t="s">
        <v>19</v>
      </c>
      <c r="K18" s="9" t="s">
        <v>19</v>
      </c>
      <c r="L18" s="9" t="s">
        <v>19</v>
      </c>
      <c r="M18" s="9" t="s">
        <v>19</v>
      </c>
      <c r="N18" s="9" t="s">
        <v>19</v>
      </c>
      <c r="O18" s="9" t="s">
        <v>20</v>
      </c>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x14ac:dyDescent="0.25">
      <c r="A19" s="9">
        <f ca="1">COUNTIF(G19:OFFSET(G19,0,$D$2-1),"P")+COUNTIF(G19:OFFSET(G19,0,$D$2-1),"X")</f>
        <v>7</v>
      </c>
      <c r="B19" s="9">
        <f t="shared" si="0"/>
        <v>9</v>
      </c>
      <c r="C19" s="10">
        <f ca="1">(COUNTIF(G19:OFFSET(G19,0,$D$2-1),"P")/$D$2)+(COUNTIF(G19:OFFSET(G19,0,$D$2-1),"X")/$D$2)</f>
        <v>0.77777777777777779</v>
      </c>
      <c r="D19" s="11" t="str">
        <f t="shared" ca="1" si="1"/>
        <v>PRESENTE</v>
      </c>
      <c r="E19" s="11" t="str">
        <f t="shared" ca="1" si="2"/>
        <v>P</v>
      </c>
      <c r="F19" s="13" t="s">
        <v>35</v>
      </c>
      <c r="G19" s="9" t="s">
        <v>19</v>
      </c>
      <c r="H19" s="9" t="s">
        <v>19</v>
      </c>
      <c r="I19" s="9" t="s">
        <v>19</v>
      </c>
      <c r="J19" s="9" t="s">
        <v>19</v>
      </c>
      <c r="K19" s="9" t="s">
        <v>20</v>
      </c>
      <c r="L19" s="9" t="s">
        <v>19</v>
      </c>
      <c r="M19" s="9" t="s">
        <v>19</v>
      </c>
      <c r="N19" s="9" t="s">
        <v>19</v>
      </c>
      <c r="O19" s="9" t="s">
        <v>20</v>
      </c>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x14ac:dyDescent="0.25">
      <c r="A20" s="9">
        <f ca="1">COUNTIF(G20:OFFSET(G20,0,$D$2-1),"P")+COUNTIF(G20:OFFSET(G20,0,$D$2-1),"X")</f>
        <v>8</v>
      </c>
      <c r="B20" s="9">
        <f t="shared" si="0"/>
        <v>9</v>
      </c>
      <c r="C20" s="10">
        <f ca="1">(COUNTIF(G20:OFFSET(G20,0,$D$2-1),"P")/$D$2)+(COUNTIF(G20:OFFSET(G20,0,$D$2-1),"X")/$D$2)</f>
        <v>0.88888888888888884</v>
      </c>
      <c r="D20" s="11" t="str">
        <f t="shared" ca="1" si="1"/>
        <v>PRESENTE</v>
      </c>
      <c r="E20" s="11" t="str">
        <f t="shared" ca="1" si="2"/>
        <v>P</v>
      </c>
      <c r="F20" s="11" t="s">
        <v>36</v>
      </c>
      <c r="G20" s="9" t="s">
        <v>19</v>
      </c>
      <c r="H20" s="9" t="s">
        <v>19</v>
      </c>
      <c r="I20" s="9" t="s">
        <v>19</v>
      </c>
      <c r="J20" s="9" t="s">
        <v>19</v>
      </c>
      <c r="K20" s="9" t="s">
        <v>19</v>
      </c>
      <c r="L20" s="9" t="s">
        <v>19</v>
      </c>
      <c r="M20" s="9" t="s">
        <v>19</v>
      </c>
      <c r="N20" s="9" t="s">
        <v>19</v>
      </c>
      <c r="O20" s="9" t="s">
        <v>20</v>
      </c>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x14ac:dyDescent="0.25">
      <c r="A21" s="9">
        <f ca="1">COUNTIF(G21:OFFSET(G21,0,$D$2-1),"P")+COUNTIF(G21:OFFSET(G21,0,$D$2-1),"X")</f>
        <v>7</v>
      </c>
      <c r="B21" s="9">
        <f t="shared" si="0"/>
        <v>9</v>
      </c>
      <c r="C21" s="10">
        <f ca="1">(COUNTIF(G21:OFFSET(G21,0,$D$2-1),"P")/$D$2)+(COUNTIF(G21:OFFSET(G21,0,$D$2-1),"X")/$D$2)</f>
        <v>0.77777777777777779</v>
      </c>
      <c r="D21" s="11" t="str">
        <f t="shared" ca="1" si="1"/>
        <v>PRESENTE</v>
      </c>
      <c r="E21" s="11" t="str">
        <f t="shared" ca="1" si="2"/>
        <v>P</v>
      </c>
      <c r="F21" s="13" t="s">
        <v>37</v>
      </c>
      <c r="G21" s="9" t="s">
        <v>19</v>
      </c>
      <c r="H21" s="9" t="s">
        <v>19</v>
      </c>
      <c r="I21" s="9" t="s">
        <v>19</v>
      </c>
      <c r="J21" s="9" t="s">
        <v>19</v>
      </c>
      <c r="K21" s="9" t="s">
        <v>20</v>
      </c>
      <c r="L21" s="9" t="s">
        <v>19</v>
      </c>
      <c r="M21" s="9" t="s">
        <v>19</v>
      </c>
      <c r="N21" s="9" t="s">
        <v>19</v>
      </c>
      <c r="O21" s="9" t="s">
        <v>20</v>
      </c>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x14ac:dyDescent="0.25">
      <c r="A22" s="9">
        <f ca="1">COUNTIF(G22:OFFSET(G22,0,$D$2-1),"P")+COUNTIF(G22:OFFSET(G22,0,$D$2-1),"X")</f>
        <v>8</v>
      </c>
      <c r="B22" s="9">
        <f t="shared" si="0"/>
        <v>9</v>
      </c>
      <c r="C22" s="10">
        <f ca="1">(COUNTIF(G22:OFFSET(G22,0,$D$2-1),"P")/$D$2)+(COUNTIF(G22:OFFSET(G22,0,$D$2-1),"X")/$D$2)</f>
        <v>0.88888888888888884</v>
      </c>
      <c r="D22" s="11" t="str">
        <f t="shared" ca="1" si="1"/>
        <v>PRESENTE</v>
      </c>
      <c r="E22" s="11" t="str">
        <f t="shared" ca="1" si="2"/>
        <v>P</v>
      </c>
      <c r="F22" s="13" t="s">
        <v>38</v>
      </c>
      <c r="G22" s="9" t="s">
        <v>19</v>
      </c>
      <c r="H22" s="9" t="s">
        <v>19</v>
      </c>
      <c r="I22" s="9" t="s">
        <v>19</v>
      </c>
      <c r="J22" s="9" t="s">
        <v>19</v>
      </c>
      <c r="K22" s="9" t="s">
        <v>19</v>
      </c>
      <c r="L22" s="9" t="s">
        <v>19</v>
      </c>
      <c r="M22" s="9" t="s">
        <v>19</v>
      </c>
      <c r="N22" s="9" t="s">
        <v>19</v>
      </c>
      <c r="O22" s="9" t="s">
        <v>20</v>
      </c>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x14ac:dyDescent="0.25">
      <c r="A23" s="9">
        <f ca="1">COUNTIF(G23:OFFSET(G23,0,$D$2-1),"P")+COUNTIF(G23:OFFSET(G23,0,$D$2-1),"X")</f>
        <v>9</v>
      </c>
      <c r="B23" s="9">
        <f t="shared" si="0"/>
        <v>9</v>
      </c>
      <c r="C23" s="10">
        <f ca="1">(COUNTIF(G23:OFFSET(G23,0,$D$2-1),"P")/$D$2)+(COUNTIF(G23:OFFSET(G23,0,$D$2-1),"X")/$D$2)</f>
        <v>1</v>
      </c>
      <c r="D23" s="11" t="str">
        <f t="shared" ca="1" si="1"/>
        <v>PRESENTE</v>
      </c>
      <c r="E23" s="11" t="str">
        <f t="shared" ca="1" si="2"/>
        <v>P</v>
      </c>
      <c r="F23" s="13" t="s">
        <v>39</v>
      </c>
      <c r="G23" s="9" t="s">
        <v>19</v>
      </c>
      <c r="H23" s="9" t="s">
        <v>19</v>
      </c>
      <c r="I23" s="9" t="s">
        <v>19</v>
      </c>
      <c r="J23" s="9" t="s">
        <v>19</v>
      </c>
      <c r="K23" s="9" t="s">
        <v>19</v>
      </c>
      <c r="L23" s="9" t="s">
        <v>19</v>
      </c>
      <c r="M23" s="9" t="s">
        <v>19</v>
      </c>
      <c r="N23" s="9" t="s">
        <v>19</v>
      </c>
      <c r="O23" s="9" t="s">
        <v>19</v>
      </c>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x14ac:dyDescent="0.25">
      <c r="A24" s="9">
        <f ca="1">COUNTIF(G24:OFFSET(G24,0,$D$2-1),"P")+COUNTIF(G24:OFFSET(G24,0,$D$2-1),"X")</f>
        <v>8</v>
      </c>
      <c r="B24" s="9">
        <f t="shared" si="0"/>
        <v>9</v>
      </c>
      <c r="C24" s="10">
        <f ca="1">(COUNTIF(G24:OFFSET(G24,0,$D$2-1),"P")/$D$2)+(COUNTIF(G24:OFFSET(G24,0,$D$2-1),"X")/$D$2)</f>
        <v>0.88888888888888884</v>
      </c>
      <c r="D24" s="11" t="str">
        <f t="shared" ca="1" si="1"/>
        <v>PRESENTE</v>
      </c>
      <c r="E24" s="11" t="str">
        <f t="shared" ca="1" si="2"/>
        <v>P</v>
      </c>
      <c r="F24" s="13" t="s">
        <v>40</v>
      </c>
      <c r="G24" s="9" t="s">
        <v>19</v>
      </c>
      <c r="H24" s="9" t="s">
        <v>19</v>
      </c>
      <c r="I24" s="9" t="s">
        <v>19</v>
      </c>
      <c r="J24" s="9" t="s">
        <v>19</v>
      </c>
      <c r="K24" s="9" t="s">
        <v>19</v>
      </c>
      <c r="L24" s="9" t="s">
        <v>19</v>
      </c>
      <c r="M24" s="9" t="s">
        <v>19</v>
      </c>
      <c r="N24" s="9" t="s">
        <v>19</v>
      </c>
      <c r="O24" s="9" t="s">
        <v>20</v>
      </c>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x14ac:dyDescent="0.25">
      <c r="A25" s="9">
        <f ca="1">COUNTIF(G25:OFFSET(G25,0,$D$2-1),"P")+COUNTIF(G25:OFFSET(G25,0,$D$2-1),"X")</f>
        <v>7</v>
      </c>
      <c r="B25" s="9">
        <f t="shared" si="0"/>
        <v>9</v>
      </c>
      <c r="C25" s="10">
        <f ca="1">(COUNTIF(G25:OFFSET(G25,0,$D$2-1),"P")/$D$2)+(COUNTIF(G25:OFFSET(G25,0,$D$2-1),"X")/$D$2)</f>
        <v>0.77777777777777779</v>
      </c>
      <c r="D25" s="11" t="str">
        <f t="shared" ca="1" si="1"/>
        <v>PRESENTE</v>
      </c>
      <c r="E25" s="11" t="str">
        <f t="shared" ca="1" si="2"/>
        <v>P</v>
      </c>
      <c r="F25" s="13" t="s">
        <v>41</v>
      </c>
      <c r="G25" s="9" t="s">
        <v>19</v>
      </c>
      <c r="H25" s="9" t="s">
        <v>19</v>
      </c>
      <c r="I25" s="9" t="s">
        <v>19</v>
      </c>
      <c r="J25" s="9" t="s">
        <v>19</v>
      </c>
      <c r="K25" s="9" t="s">
        <v>20</v>
      </c>
      <c r="L25" s="9" t="s">
        <v>19</v>
      </c>
      <c r="M25" s="9" t="s">
        <v>19</v>
      </c>
      <c r="N25" s="9" t="s">
        <v>19</v>
      </c>
      <c r="O25" s="9" t="s">
        <v>20</v>
      </c>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x14ac:dyDescent="0.25">
      <c r="A26" s="9">
        <f ca="1">COUNTIF(G26:OFFSET(G26,0,$D$2-1),"P")+COUNTIF(G26:OFFSET(G26,0,$D$2-1),"X")</f>
        <v>9</v>
      </c>
      <c r="B26" s="9">
        <f t="shared" si="0"/>
        <v>9</v>
      </c>
      <c r="C26" s="10">
        <f ca="1">(COUNTIF(G26:OFFSET(G26,0,$D$2-1),"P")/$D$2)+(COUNTIF(G26:OFFSET(G26,0,$D$2-1),"X")/$D$2)</f>
        <v>1</v>
      </c>
      <c r="D26" s="11" t="str">
        <f t="shared" ca="1" si="1"/>
        <v>PRESENTE</v>
      </c>
      <c r="E26" s="11" t="str">
        <f t="shared" ca="1" si="2"/>
        <v>P</v>
      </c>
      <c r="F26" s="13" t="s">
        <v>42</v>
      </c>
      <c r="G26" s="9" t="s">
        <v>19</v>
      </c>
      <c r="H26" s="9" t="s">
        <v>43</v>
      </c>
      <c r="I26" s="9" t="s">
        <v>43</v>
      </c>
      <c r="J26" s="9" t="s">
        <v>43</v>
      </c>
      <c r="K26" s="9" t="s">
        <v>43</v>
      </c>
      <c r="L26" s="9" t="s">
        <v>43</v>
      </c>
      <c r="M26" s="9" t="s">
        <v>43</v>
      </c>
      <c r="N26" s="9" t="s">
        <v>43</v>
      </c>
      <c r="O26" s="9" t="s">
        <v>43</v>
      </c>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x14ac:dyDescent="0.25">
      <c r="A27" s="9">
        <f ca="1">COUNTIF(G27:OFFSET(G27,0,$D$2-1),"P")+COUNTIF(G27:OFFSET(G27,0,$D$2-1),"X")</f>
        <v>8</v>
      </c>
      <c r="B27" s="9">
        <f t="shared" si="0"/>
        <v>9</v>
      </c>
      <c r="C27" s="10">
        <f ca="1">(COUNTIF(G27:OFFSET(G27,0,$D$2-1),"P")/$D$2)+(COUNTIF(G27:OFFSET(G27,0,$D$2-1),"X")/$D$2)</f>
        <v>0.88888888888888884</v>
      </c>
      <c r="D27" s="11" t="str">
        <f t="shared" ca="1" si="1"/>
        <v>PRESENTE</v>
      </c>
      <c r="E27" s="11" t="str">
        <f t="shared" ca="1" si="2"/>
        <v>P</v>
      </c>
      <c r="F27" s="13" t="s">
        <v>44</v>
      </c>
      <c r="G27" s="9" t="s">
        <v>19</v>
      </c>
      <c r="H27" s="9" t="s">
        <v>19</v>
      </c>
      <c r="I27" s="9" t="s">
        <v>19</v>
      </c>
      <c r="J27" s="9" t="s">
        <v>19</v>
      </c>
      <c r="K27" s="9" t="s">
        <v>19</v>
      </c>
      <c r="L27" s="9" t="s">
        <v>19</v>
      </c>
      <c r="M27" s="9" t="s">
        <v>19</v>
      </c>
      <c r="N27" s="9" t="s">
        <v>19</v>
      </c>
      <c r="O27" s="9" t="s">
        <v>20</v>
      </c>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x14ac:dyDescent="0.25">
      <c r="A28" s="9">
        <f ca="1">COUNTIF(G28:OFFSET(G28,0,$D$2-1),"P")+COUNTIF(G28:OFFSET(G28,0,$D$2-1),"X")</f>
        <v>8</v>
      </c>
      <c r="B28" s="9">
        <f t="shared" si="0"/>
        <v>9</v>
      </c>
      <c r="C28" s="10">
        <f ca="1">(COUNTIF(G28:OFFSET(G28,0,$D$2-1),"P")/$D$2)+(COUNTIF(G28:OFFSET(G28,0,$D$2-1),"X")/$D$2)</f>
        <v>0.88888888888888884</v>
      </c>
      <c r="D28" s="11" t="str">
        <f t="shared" ca="1" si="1"/>
        <v>PRESENTE</v>
      </c>
      <c r="E28" s="11" t="str">
        <f t="shared" ca="1" si="2"/>
        <v>P</v>
      </c>
      <c r="F28" s="13" t="s">
        <v>45</v>
      </c>
      <c r="G28" s="9" t="s">
        <v>19</v>
      </c>
      <c r="H28" s="9" t="s">
        <v>19</v>
      </c>
      <c r="I28" s="9" t="s">
        <v>19</v>
      </c>
      <c r="J28" s="9" t="s">
        <v>19</v>
      </c>
      <c r="K28" s="9" t="s">
        <v>19</v>
      </c>
      <c r="L28" s="9" t="s">
        <v>19</v>
      </c>
      <c r="M28" s="9" t="s">
        <v>19</v>
      </c>
      <c r="N28" s="9" t="s">
        <v>19</v>
      </c>
      <c r="O28" s="9" t="s">
        <v>20</v>
      </c>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x14ac:dyDescent="0.25">
      <c r="A29" s="9">
        <f ca="1">COUNTIF(G29:OFFSET(G29,0,$D$2-1),"P")+COUNTIF(G29:OFFSET(G29,0,$D$2-1),"X")</f>
        <v>8</v>
      </c>
      <c r="B29" s="9">
        <f t="shared" si="0"/>
        <v>9</v>
      </c>
      <c r="C29" s="10">
        <f ca="1">(COUNTIF(G29:OFFSET(G29,0,$D$2-1),"P")/$D$2)+(COUNTIF(G29:OFFSET(G29,0,$D$2-1),"X")/$D$2)</f>
        <v>0.88888888888888884</v>
      </c>
      <c r="D29" s="11" t="str">
        <f t="shared" ca="1" si="1"/>
        <v>PRESENTE</v>
      </c>
      <c r="E29" s="11" t="str">
        <f t="shared" ca="1" si="2"/>
        <v>P</v>
      </c>
      <c r="F29" s="13" t="s">
        <v>46</v>
      </c>
      <c r="G29" s="9" t="s">
        <v>19</v>
      </c>
      <c r="H29" s="9" t="s">
        <v>19</v>
      </c>
      <c r="I29" s="9" t="s">
        <v>19</v>
      </c>
      <c r="J29" s="9" t="s">
        <v>19</v>
      </c>
      <c r="K29" s="9" t="s">
        <v>19</v>
      </c>
      <c r="L29" s="9" t="s">
        <v>19</v>
      </c>
      <c r="M29" s="9" t="s">
        <v>19</v>
      </c>
      <c r="N29" s="9" t="s">
        <v>19</v>
      </c>
      <c r="O29" s="9" t="s">
        <v>20</v>
      </c>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x14ac:dyDescent="0.25">
      <c r="A30" s="9">
        <f ca="1">COUNTIF(G30:OFFSET(G30,0,$D$2-1),"P")+COUNTIF(G30:OFFSET(G30,0,$D$2-1),"X")</f>
        <v>8</v>
      </c>
      <c r="B30" s="9">
        <f t="shared" si="0"/>
        <v>9</v>
      </c>
      <c r="C30" s="10">
        <f ca="1">(COUNTIF(G30:OFFSET(G30,0,$D$2-1),"P")/$D$2)+(COUNTIF(G30:OFFSET(G30,0,$D$2-1),"X")/$D$2)</f>
        <v>0.88888888888888884</v>
      </c>
      <c r="D30" s="11" t="str">
        <f t="shared" ca="1" si="1"/>
        <v>PRESENTE</v>
      </c>
      <c r="E30" s="11" t="str">
        <f t="shared" ca="1" si="2"/>
        <v>P</v>
      </c>
      <c r="F30" s="13" t="s">
        <v>47</v>
      </c>
      <c r="G30" s="9" t="s">
        <v>19</v>
      </c>
      <c r="H30" s="9" t="s">
        <v>19</v>
      </c>
      <c r="I30" s="9" t="s">
        <v>19</v>
      </c>
      <c r="J30" s="9" t="s">
        <v>19</v>
      </c>
      <c r="K30" s="9" t="s">
        <v>19</v>
      </c>
      <c r="L30" s="9" t="s">
        <v>19</v>
      </c>
      <c r="M30" s="9" t="s">
        <v>19</v>
      </c>
      <c r="N30" s="9" t="s">
        <v>19</v>
      </c>
      <c r="O30" s="9" t="s">
        <v>20</v>
      </c>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x14ac:dyDescent="0.25">
      <c r="A31" s="9">
        <f ca="1">COUNTIF(G31:OFFSET(G31,0,$D$2-1),"P")+COUNTIF(G31:OFFSET(G31,0,$D$2-1),"X")</f>
        <v>8</v>
      </c>
      <c r="B31" s="9">
        <f t="shared" si="0"/>
        <v>9</v>
      </c>
      <c r="C31" s="10">
        <f ca="1">(COUNTIF(G31:OFFSET(G31,0,$D$2-1),"P")/$D$2)+(COUNTIF(G31:OFFSET(G31,0,$D$2-1),"X")/$D$2)</f>
        <v>0.88888888888888884</v>
      </c>
      <c r="D31" s="11" t="str">
        <f t="shared" ca="1" si="1"/>
        <v>PRESENTE</v>
      </c>
      <c r="E31" s="11" t="str">
        <f t="shared" ca="1" si="2"/>
        <v>P</v>
      </c>
      <c r="F31" s="13" t="s">
        <v>48</v>
      </c>
      <c r="G31" s="9" t="s">
        <v>19</v>
      </c>
      <c r="H31" s="9" t="s">
        <v>19</v>
      </c>
      <c r="I31" s="9" t="s">
        <v>19</v>
      </c>
      <c r="J31" s="9" t="s">
        <v>19</v>
      </c>
      <c r="K31" s="9" t="s">
        <v>19</v>
      </c>
      <c r="L31" s="9" t="s">
        <v>19</v>
      </c>
      <c r="M31" s="9" t="s">
        <v>19</v>
      </c>
      <c r="N31" s="9" t="s">
        <v>19</v>
      </c>
      <c r="O31" s="9" t="s">
        <v>20</v>
      </c>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x14ac:dyDescent="0.25">
      <c r="A32" s="9">
        <f ca="1">COUNTIF(G32:OFFSET(G32,0,$D$2-1),"P")+COUNTIF(G32:OFFSET(G32,0,$D$2-1),"X")</f>
        <v>8</v>
      </c>
      <c r="B32" s="9">
        <f t="shared" si="0"/>
        <v>9</v>
      </c>
      <c r="C32" s="10">
        <f ca="1">(COUNTIF(G32:OFFSET(G32,0,$D$2-1),"P")/$D$2)+(COUNTIF(G32:OFFSET(G32,0,$D$2-1),"X")/$D$2)</f>
        <v>0.88888888888888884</v>
      </c>
      <c r="D32" s="11" t="str">
        <f t="shared" ca="1" si="1"/>
        <v>PRESENTE</v>
      </c>
      <c r="E32" s="11" t="str">
        <f t="shared" ca="1" si="2"/>
        <v>P</v>
      </c>
      <c r="F32" s="13" t="s">
        <v>49</v>
      </c>
      <c r="G32" s="9" t="s">
        <v>19</v>
      </c>
      <c r="H32" s="9" t="s">
        <v>19</v>
      </c>
      <c r="I32" s="9" t="s">
        <v>19</v>
      </c>
      <c r="J32" s="9" t="s">
        <v>19</v>
      </c>
      <c r="K32" s="9" t="s">
        <v>19</v>
      </c>
      <c r="L32" s="9" t="s">
        <v>19</v>
      </c>
      <c r="M32" s="9" t="s">
        <v>19</v>
      </c>
      <c r="N32" s="9" t="s">
        <v>19</v>
      </c>
      <c r="O32" s="9" t="s">
        <v>20</v>
      </c>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s="18" customFormat="1" x14ac:dyDescent="0.25">
      <c r="A33" s="14">
        <f ca="1">COUNTIF(G33:OFFSET(G33,0,$D$2-1),"P")+COUNTIF(G33:OFFSET(G33,0,$D$2-1),"X")</f>
        <v>8</v>
      </c>
      <c r="B33" s="14">
        <f t="shared" si="0"/>
        <v>9</v>
      </c>
      <c r="C33" s="15">
        <f ca="1">(COUNTIF(G33:OFFSET(G33,0,$D$2-1),"P")/$D$2)+(COUNTIF(G33:OFFSET(G33,0,$D$2-1),"X")/$D$2)</f>
        <v>0.88888888888888884</v>
      </c>
      <c r="D33" s="16" t="str">
        <f t="shared" ca="1" si="1"/>
        <v>PRESENTE</v>
      </c>
      <c r="E33" s="16" t="str">
        <f t="shared" ca="1" si="2"/>
        <v>P</v>
      </c>
      <c r="F33" s="13" t="s">
        <v>50</v>
      </c>
      <c r="G33" s="9" t="s">
        <v>19</v>
      </c>
      <c r="H33" s="14" t="s">
        <v>19</v>
      </c>
      <c r="I33" s="9" t="s">
        <v>19</v>
      </c>
      <c r="J33" s="9" t="s">
        <v>19</v>
      </c>
      <c r="K33" s="14" t="s">
        <v>19</v>
      </c>
      <c r="L33" s="9" t="s">
        <v>19</v>
      </c>
      <c r="M33" s="9" t="s">
        <v>19</v>
      </c>
      <c r="N33" s="9" t="s">
        <v>19</v>
      </c>
      <c r="O33" s="9" t="s">
        <v>20</v>
      </c>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row>
    <row r="34" spans="1:256" x14ac:dyDescent="0.25">
      <c r="A34" s="9">
        <f ca="1">COUNTIF(G34:OFFSET(G34,0,$D$2-1),"P")+COUNTIF(G34:OFFSET(G34,0,$D$2-1),"X")</f>
        <v>7</v>
      </c>
      <c r="B34" s="9">
        <f t="shared" si="0"/>
        <v>9</v>
      </c>
      <c r="C34" s="10">
        <f ca="1">(COUNTIF(G34:OFFSET(G34,0,$D$2-1),"P")/$D$2)+(COUNTIF(G34:OFFSET(G34,0,$D$2-1),"X")/$D$2)</f>
        <v>0.77777777777777779</v>
      </c>
      <c r="D34" s="11" t="str">
        <f t="shared" ca="1" si="1"/>
        <v>PRESENTE</v>
      </c>
      <c r="E34" s="11" t="str">
        <f t="shared" ca="1" si="2"/>
        <v>P</v>
      </c>
      <c r="F34" s="13" t="s">
        <v>51</v>
      </c>
      <c r="G34" s="9" t="s">
        <v>19</v>
      </c>
      <c r="H34" s="9" t="s">
        <v>19</v>
      </c>
      <c r="I34" s="9" t="s">
        <v>19</v>
      </c>
      <c r="J34" s="9" t="s">
        <v>19</v>
      </c>
      <c r="K34" s="9" t="s">
        <v>19</v>
      </c>
      <c r="L34" s="9" t="s">
        <v>19</v>
      </c>
      <c r="M34" s="9" t="s">
        <v>19</v>
      </c>
      <c r="N34" s="9" t="s">
        <v>20</v>
      </c>
      <c r="O34" s="9" t="s">
        <v>20</v>
      </c>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x14ac:dyDescent="0.25">
      <c r="A35" s="9">
        <f ca="1">COUNTIF(G35:OFFSET(G35,0,$D$2-1),"P")+COUNTIF(G35:OFFSET(G35,0,$D$2-1),"X")</f>
        <v>8</v>
      </c>
      <c r="B35" s="9">
        <f t="shared" si="0"/>
        <v>9</v>
      </c>
      <c r="C35" s="10">
        <f ca="1">(COUNTIF(G35:OFFSET(G35,0,$D$2-1),"P")/$D$2)+(COUNTIF(G35:OFFSET(G35,0,$D$2-1),"X")/$D$2)</f>
        <v>0.88888888888888884</v>
      </c>
      <c r="D35" s="11" t="str">
        <f t="shared" ca="1" si="1"/>
        <v>PRESENTE</v>
      </c>
      <c r="E35" s="11" t="str">
        <f t="shared" ca="1" si="2"/>
        <v>P</v>
      </c>
      <c r="F35" s="13" t="s">
        <v>52</v>
      </c>
      <c r="G35" s="9" t="s">
        <v>19</v>
      </c>
      <c r="H35" s="9" t="s">
        <v>19</v>
      </c>
      <c r="I35" s="9" t="s">
        <v>19</v>
      </c>
      <c r="J35" s="9" t="s">
        <v>19</v>
      </c>
      <c r="K35" s="9" t="s">
        <v>19</v>
      </c>
      <c r="L35" s="9" t="s">
        <v>19</v>
      </c>
      <c r="M35" s="9" t="s">
        <v>19</v>
      </c>
      <c r="N35" s="9" t="s">
        <v>19</v>
      </c>
      <c r="O35" s="9" t="s">
        <v>20</v>
      </c>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x14ac:dyDescent="0.25">
      <c r="A36" s="9">
        <f ca="1">COUNTIF(G36:OFFSET(G36,0,$D$2-1),"P")+COUNTIF(G36:OFFSET(G36,0,$D$2-1),"X")</f>
        <v>8</v>
      </c>
      <c r="B36" s="9">
        <f t="shared" si="0"/>
        <v>9</v>
      </c>
      <c r="C36" s="10">
        <f ca="1">(COUNTIF(G36:OFFSET(G36,0,$D$2-1),"P")/$D$2)+(COUNTIF(G36:OFFSET(G36,0,$D$2-1),"X")/$D$2)</f>
        <v>0.88888888888888884</v>
      </c>
      <c r="D36" s="11" t="str">
        <f t="shared" ca="1" si="1"/>
        <v>PRESENTE</v>
      </c>
      <c r="E36" s="11" t="str">
        <f t="shared" ca="1" si="2"/>
        <v>P</v>
      </c>
      <c r="F36" s="13" t="s">
        <v>53</v>
      </c>
      <c r="G36" s="9" t="s">
        <v>19</v>
      </c>
      <c r="H36" s="9" t="s">
        <v>19</v>
      </c>
      <c r="I36" s="9" t="s">
        <v>19</v>
      </c>
      <c r="J36" s="9" t="s">
        <v>19</v>
      </c>
      <c r="K36" s="9" t="s">
        <v>19</v>
      </c>
      <c r="L36" s="9" t="s">
        <v>19</v>
      </c>
      <c r="M36" s="9" t="s">
        <v>19</v>
      </c>
      <c r="N36" s="9" t="s">
        <v>19</v>
      </c>
      <c r="O36" s="9" t="s">
        <v>20</v>
      </c>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x14ac:dyDescent="0.25">
      <c r="A37" s="9">
        <f ca="1">COUNTIF(G37:OFFSET(G37,0,$D$2-1),"P")+COUNTIF(G37:OFFSET(G37,0,$D$2-1),"X")</f>
        <v>8</v>
      </c>
      <c r="B37" s="9">
        <f t="shared" si="0"/>
        <v>9</v>
      </c>
      <c r="C37" s="10">
        <f ca="1">(COUNTIF(G37:OFFSET(G37,0,$D$2-1),"P")/$D$2)+(COUNTIF(G37:OFFSET(G37,0,$D$2-1),"X")/$D$2)</f>
        <v>0.88888888888888884</v>
      </c>
      <c r="D37" s="11" t="str">
        <f t="shared" ca="1" si="1"/>
        <v>PRESENTE</v>
      </c>
      <c r="E37" s="11" t="str">
        <f t="shared" ca="1" si="2"/>
        <v>P</v>
      </c>
      <c r="F37" s="13" t="s">
        <v>54</v>
      </c>
      <c r="G37" s="9" t="s">
        <v>19</v>
      </c>
      <c r="H37" s="9" t="s">
        <v>19</v>
      </c>
      <c r="I37" s="9" t="s">
        <v>19</v>
      </c>
      <c r="J37" s="9" t="s">
        <v>19</v>
      </c>
      <c r="K37" s="9" t="s">
        <v>19</v>
      </c>
      <c r="L37" s="9" t="s">
        <v>19</v>
      </c>
      <c r="M37" s="9" t="s">
        <v>19</v>
      </c>
      <c r="N37" s="9" t="s">
        <v>19</v>
      </c>
      <c r="O37" s="9" t="s">
        <v>20</v>
      </c>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x14ac:dyDescent="0.25">
      <c r="A38" s="9">
        <f ca="1">COUNTIF(G38:OFFSET(G38,0,$D$2-1),"P")+COUNTIF(G38:OFFSET(G38,0,$D$2-1),"X")</f>
        <v>7</v>
      </c>
      <c r="B38" s="9">
        <f t="shared" si="0"/>
        <v>9</v>
      </c>
      <c r="C38" s="10">
        <f ca="1">(COUNTIF(G38:OFFSET(G38,0,$D$2-1),"P")/$D$2)+(COUNTIF(G38:OFFSET(G38,0,$D$2-1),"X")/$D$2)</f>
        <v>0.77777777777777779</v>
      </c>
      <c r="D38" s="11" t="str">
        <f t="shared" ca="1" si="1"/>
        <v>PRESENTE</v>
      </c>
      <c r="E38" s="11" t="str">
        <f t="shared" ca="1" si="2"/>
        <v>P</v>
      </c>
      <c r="F38" s="13" t="s">
        <v>55</v>
      </c>
      <c r="G38" s="9" t="s">
        <v>19</v>
      </c>
      <c r="H38" s="9" t="s">
        <v>20</v>
      </c>
      <c r="I38" s="9" t="s">
        <v>19</v>
      </c>
      <c r="J38" s="9" t="s">
        <v>19</v>
      </c>
      <c r="K38" s="9" t="s">
        <v>19</v>
      </c>
      <c r="L38" s="9" t="s">
        <v>19</v>
      </c>
      <c r="M38" s="9" t="s">
        <v>19</v>
      </c>
      <c r="N38" s="9" t="s">
        <v>19</v>
      </c>
      <c r="O38" s="9" t="s">
        <v>20</v>
      </c>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x14ac:dyDescent="0.25">
      <c r="A39" s="9">
        <f ca="1">COUNTIF(G39:OFFSET(G39,0,$D$2-1),"P")+COUNTIF(G39:OFFSET(G39,0,$D$2-1),"X")</f>
        <v>8</v>
      </c>
      <c r="B39" s="9">
        <f t="shared" si="0"/>
        <v>9</v>
      </c>
      <c r="C39" s="10">
        <f ca="1">(COUNTIF(G39:OFFSET(G39,0,$D$2-1),"P")/$D$2)+(COUNTIF(G39:OFFSET(G39,0,$D$2-1),"X")/$D$2)</f>
        <v>0.88888888888888884</v>
      </c>
      <c r="D39" s="11" t="str">
        <f t="shared" ca="1" si="1"/>
        <v>PRESENTE</v>
      </c>
      <c r="E39" s="11" t="str">
        <f t="shared" ca="1" si="2"/>
        <v>P</v>
      </c>
      <c r="F39" s="13" t="s">
        <v>56</v>
      </c>
      <c r="G39" s="9" t="s">
        <v>19</v>
      </c>
      <c r="H39" s="9" t="s">
        <v>19</v>
      </c>
      <c r="I39" s="9" t="s">
        <v>19</v>
      </c>
      <c r="J39" s="9" t="s">
        <v>19</v>
      </c>
      <c r="K39" s="9" t="s">
        <v>19</v>
      </c>
      <c r="L39" s="9" t="s">
        <v>19</v>
      </c>
      <c r="M39" s="9" t="s">
        <v>19</v>
      </c>
      <c r="N39" s="9" t="s">
        <v>19</v>
      </c>
      <c r="O39" s="9" t="s">
        <v>20</v>
      </c>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x14ac:dyDescent="0.25">
      <c r="A40" s="9">
        <f ca="1">COUNTIF(G40:OFFSET(G40,0,$D$2-1),"P")+COUNTIF(G40:OFFSET(G40,0,$D$2-1),"X")</f>
        <v>8</v>
      </c>
      <c r="B40" s="9">
        <f t="shared" si="0"/>
        <v>9</v>
      </c>
      <c r="C40" s="10">
        <f ca="1">(COUNTIF(G40:OFFSET(G40,0,$D$2-1),"P")/$D$2)+(COUNTIF(G40:OFFSET(G40,0,$D$2-1),"X")/$D$2)</f>
        <v>0.88888888888888884</v>
      </c>
      <c r="D40" s="11" t="str">
        <f t="shared" ca="1" si="1"/>
        <v>PRESENTE</v>
      </c>
      <c r="E40" s="11" t="str">
        <f t="shared" ca="1" si="2"/>
        <v>P</v>
      </c>
      <c r="F40" s="13" t="s">
        <v>57</v>
      </c>
      <c r="G40" s="9" t="s">
        <v>19</v>
      </c>
      <c r="H40" s="9" t="s">
        <v>19</v>
      </c>
      <c r="I40" s="9" t="s">
        <v>19</v>
      </c>
      <c r="J40" s="9" t="s">
        <v>19</v>
      </c>
      <c r="K40" s="9" t="s">
        <v>19</v>
      </c>
      <c r="L40" s="9" t="s">
        <v>19</v>
      </c>
      <c r="M40" s="9" t="s">
        <v>19</v>
      </c>
      <c r="N40" s="9" t="s">
        <v>19</v>
      </c>
      <c r="O40" s="9" t="s">
        <v>20</v>
      </c>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x14ac:dyDescent="0.25">
      <c r="A41" s="9">
        <f ca="1">COUNTIF(G41:OFFSET(G41,0,$D$2-1),"P")+COUNTIF(G41:OFFSET(G41,0,$D$2-1),"X")</f>
        <v>8</v>
      </c>
      <c r="B41" s="9">
        <f t="shared" si="0"/>
        <v>9</v>
      </c>
      <c r="C41" s="10">
        <f ca="1">(COUNTIF(G41:OFFSET(G41,0,$D$2-1),"P")/$D$2)+(COUNTIF(G41:OFFSET(G41,0,$D$2-1),"X")/$D$2)</f>
        <v>0.88888888888888884</v>
      </c>
      <c r="D41" s="11" t="str">
        <f t="shared" ca="1" si="1"/>
        <v>PRESENTE</v>
      </c>
      <c r="E41" s="11" t="str">
        <f t="shared" ca="1" si="2"/>
        <v>P</v>
      </c>
      <c r="F41" s="13" t="s">
        <v>58</v>
      </c>
      <c r="G41" s="9" t="s">
        <v>19</v>
      </c>
      <c r="H41" s="9" t="s">
        <v>19</v>
      </c>
      <c r="I41" s="9" t="s">
        <v>19</v>
      </c>
      <c r="J41" s="9" t="s">
        <v>19</v>
      </c>
      <c r="K41" s="9" t="s">
        <v>19</v>
      </c>
      <c r="L41" s="9" t="s">
        <v>19</v>
      </c>
      <c r="M41" s="9" t="s">
        <v>19</v>
      </c>
      <c r="N41" s="9" t="s">
        <v>19</v>
      </c>
      <c r="O41" s="9" t="s">
        <v>20</v>
      </c>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x14ac:dyDescent="0.25">
      <c r="A42" s="9">
        <f ca="1">COUNTIF(G42:OFFSET(G42,0,$D$2-1),"P")+COUNTIF(G42:OFFSET(G42,0,$D$2-1),"X")</f>
        <v>8</v>
      </c>
      <c r="B42" s="9">
        <f t="shared" si="0"/>
        <v>9</v>
      </c>
      <c r="C42" s="10">
        <f ca="1">(COUNTIF(G42:OFFSET(G42,0,$D$2-1),"P")/$D$2)+(COUNTIF(G42:OFFSET(G42,0,$D$2-1),"X")/$D$2)</f>
        <v>0.88888888888888884</v>
      </c>
      <c r="D42" s="11" t="str">
        <f t="shared" ca="1" si="1"/>
        <v>PRESENTE</v>
      </c>
      <c r="E42" s="11" t="str">
        <f t="shared" ca="1" si="2"/>
        <v>P</v>
      </c>
      <c r="F42" s="13" t="s">
        <v>59</v>
      </c>
      <c r="G42" s="9" t="s">
        <v>19</v>
      </c>
      <c r="H42" s="9" t="s">
        <v>19</v>
      </c>
      <c r="I42" s="9" t="s">
        <v>19</v>
      </c>
      <c r="J42" s="9" t="s">
        <v>19</v>
      </c>
      <c r="K42" s="9" t="s">
        <v>19</v>
      </c>
      <c r="L42" s="9" t="s">
        <v>19</v>
      </c>
      <c r="M42" s="9" t="s">
        <v>19</v>
      </c>
      <c r="N42" s="9" t="s">
        <v>19</v>
      </c>
      <c r="O42" s="9" t="s">
        <v>20</v>
      </c>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x14ac:dyDescent="0.25">
      <c r="A43" s="9">
        <f ca="1">COUNTIF(G43:OFFSET(G43,0,$D$2-1),"P")+COUNTIF(G43:OFFSET(G43,0,$D$2-1),"X")</f>
        <v>8</v>
      </c>
      <c r="B43" s="9">
        <f t="shared" si="0"/>
        <v>9</v>
      </c>
      <c r="C43" s="10">
        <f ca="1">(COUNTIF(G43:OFFSET(G43,0,$D$2-1),"P")/$D$2)+(COUNTIF(G43:OFFSET(G43,0,$D$2-1),"X")/$D$2)</f>
        <v>0.88888888888888884</v>
      </c>
      <c r="D43" s="11" t="str">
        <f t="shared" ca="1" si="1"/>
        <v>PRESENTE</v>
      </c>
      <c r="E43" s="11" t="str">
        <f t="shared" ca="1" si="2"/>
        <v>P</v>
      </c>
      <c r="F43" s="13" t="s">
        <v>60</v>
      </c>
      <c r="G43" s="9" t="s">
        <v>19</v>
      </c>
      <c r="H43" s="9" t="s">
        <v>19</v>
      </c>
      <c r="I43" s="9" t="s">
        <v>19</v>
      </c>
      <c r="J43" s="9" t="s">
        <v>19</v>
      </c>
      <c r="K43" s="9" t="s">
        <v>19</v>
      </c>
      <c r="L43" s="9" t="s">
        <v>19</v>
      </c>
      <c r="M43" s="9" t="s">
        <v>19</v>
      </c>
      <c r="N43" s="9" t="s">
        <v>19</v>
      </c>
      <c r="O43" s="9" t="s">
        <v>20</v>
      </c>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x14ac:dyDescent="0.25">
      <c r="A44" s="9">
        <f ca="1">COUNTIF(G44:OFFSET(G44,0,$D$2-1),"P")+COUNTIF(G44:OFFSET(G44,0,$D$2-1),"X")</f>
        <v>8</v>
      </c>
      <c r="B44" s="11">
        <f t="shared" si="0"/>
        <v>9</v>
      </c>
      <c r="C44" s="10">
        <f ca="1">(COUNTIF(G44:OFFSET(G44,0,$D$2-1),"P")/$D$2)+(COUNTIF(G44:OFFSET(G44,0,$D$2-1),"X")/$D$2)</f>
        <v>0.88888888888888884</v>
      </c>
      <c r="D44" s="11" t="str">
        <f t="shared" ca="1" si="1"/>
        <v>PRESENTE</v>
      </c>
      <c r="E44" s="11" t="str">
        <f t="shared" ca="1" si="2"/>
        <v>P</v>
      </c>
      <c r="F44" s="13" t="s">
        <v>61</v>
      </c>
      <c r="G44" s="9" t="s">
        <v>19</v>
      </c>
      <c r="H44" s="9" t="s">
        <v>19</v>
      </c>
      <c r="I44" s="9" t="s">
        <v>19</v>
      </c>
      <c r="J44" s="9" t="s">
        <v>19</v>
      </c>
      <c r="K44" s="9" t="s">
        <v>19</v>
      </c>
      <c r="L44" s="9" t="s">
        <v>19</v>
      </c>
      <c r="M44" s="9" t="s">
        <v>19</v>
      </c>
      <c r="N44" s="9" t="s">
        <v>19</v>
      </c>
      <c r="O44" s="9" t="s">
        <v>20</v>
      </c>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s="24" customFormat="1" ht="21" x14ac:dyDescent="0.35">
      <c r="A45" s="19"/>
      <c r="B45" s="19"/>
      <c r="C45" s="20"/>
      <c r="D45" s="19"/>
      <c r="E45" s="21"/>
      <c r="F45" s="22" t="s">
        <v>62</v>
      </c>
      <c r="G45" s="23">
        <f>COUNTIF(G4:G44,"P")+COUNTIF(G4:G44,"X")</f>
        <v>41</v>
      </c>
      <c r="H45" s="23">
        <f t="shared" ref="H45:BQ45" si="3">COUNTIF(H4:H44,"P")+COUNTIF(H4:H44,"X")</f>
        <v>40</v>
      </c>
      <c r="I45" s="23">
        <f t="shared" si="3"/>
        <v>41</v>
      </c>
      <c r="J45" s="23">
        <f t="shared" si="3"/>
        <v>41</v>
      </c>
      <c r="K45" s="23">
        <f t="shared" si="3"/>
        <v>38</v>
      </c>
      <c r="L45" s="23">
        <f t="shared" si="3"/>
        <v>40</v>
      </c>
      <c r="M45" s="23">
        <f t="shared" si="3"/>
        <v>41</v>
      </c>
      <c r="N45" s="23">
        <f t="shared" si="3"/>
        <v>40</v>
      </c>
      <c r="O45" s="23">
        <f t="shared" si="3"/>
        <v>5</v>
      </c>
      <c r="P45" s="23">
        <f t="shared" si="3"/>
        <v>0</v>
      </c>
      <c r="Q45" s="23">
        <f t="shared" si="3"/>
        <v>0</v>
      </c>
      <c r="R45" s="23">
        <f t="shared" si="3"/>
        <v>0</v>
      </c>
      <c r="S45" s="23">
        <f t="shared" si="3"/>
        <v>0</v>
      </c>
      <c r="T45" s="23">
        <f t="shared" si="3"/>
        <v>0</v>
      </c>
      <c r="U45" s="23">
        <f t="shared" si="3"/>
        <v>0</v>
      </c>
      <c r="V45" s="23">
        <f t="shared" si="3"/>
        <v>0</v>
      </c>
      <c r="W45" s="23">
        <f t="shared" si="3"/>
        <v>0</v>
      </c>
      <c r="X45" s="23">
        <f t="shared" si="3"/>
        <v>0</v>
      </c>
      <c r="Y45" s="23">
        <f t="shared" si="3"/>
        <v>0</v>
      </c>
      <c r="Z45" s="23">
        <f t="shared" si="3"/>
        <v>0</v>
      </c>
      <c r="AA45" s="23">
        <f t="shared" si="3"/>
        <v>0</v>
      </c>
      <c r="AB45" s="23">
        <f t="shared" si="3"/>
        <v>0</v>
      </c>
      <c r="AC45" s="23">
        <f t="shared" si="3"/>
        <v>0</v>
      </c>
      <c r="AD45" s="23">
        <f t="shared" si="3"/>
        <v>0</v>
      </c>
      <c r="AE45" s="23">
        <f t="shared" si="3"/>
        <v>0</v>
      </c>
      <c r="AF45" s="23">
        <f t="shared" si="3"/>
        <v>0</v>
      </c>
      <c r="AG45" s="23">
        <f t="shared" si="3"/>
        <v>0</v>
      </c>
      <c r="AH45" s="23">
        <f t="shared" si="3"/>
        <v>0</v>
      </c>
      <c r="AI45" s="23">
        <f t="shared" si="3"/>
        <v>0</v>
      </c>
      <c r="AJ45" s="23">
        <f t="shared" si="3"/>
        <v>0</v>
      </c>
      <c r="AK45" s="23">
        <f t="shared" si="3"/>
        <v>0</v>
      </c>
      <c r="AL45" s="23">
        <f t="shared" si="3"/>
        <v>0</v>
      </c>
      <c r="AM45" s="23">
        <f t="shared" si="3"/>
        <v>0</v>
      </c>
      <c r="AN45" s="23">
        <f t="shared" si="3"/>
        <v>0</v>
      </c>
      <c r="AO45" s="23">
        <f t="shared" si="3"/>
        <v>0</v>
      </c>
      <c r="AP45" s="23">
        <f t="shared" si="3"/>
        <v>0</v>
      </c>
      <c r="AQ45" s="23">
        <f t="shared" si="3"/>
        <v>0</v>
      </c>
      <c r="AR45" s="23">
        <f t="shared" si="3"/>
        <v>0</v>
      </c>
      <c r="AS45" s="23">
        <f t="shared" si="3"/>
        <v>0</v>
      </c>
      <c r="AT45" s="23">
        <f t="shared" si="3"/>
        <v>0</v>
      </c>
      <c r="AU45" s="23">
        <f t="shared" si="3"/>
        <v>0</v>
      </c>
      <c r="AV45" s="23">
        <f t="shared" si="3"/>
        <v>0</v>
      </c>
      <c r="AW45" s="23">
        <f t="shared" si="3"/>
        <v>0</v>
      </c>
      <c r="AX45" s="23">
        <f t="shared" si="3"/>
        <v>0</v>
      </c>
      <c r="AY45" s="23">
        <f t="shared" si="3"/>
        <v>0</v>
      </c>
      <c r="AZ45" s="23">
        <f t="shared" si="3"/>
        <v>0</v>
      </c>
      <c r="BA45" s="23">
        <f t="shared" si="3"/>
        <v>0</v>
      </c>
      <c r="BB45" s="23">
        <f t="shared" si="3"/>
        <v>0</v>
      </c>
      <c r="BC45" s="23">
        <f t="shared" si="3"/>
        <v>0</v>
      </c>
      <c r="BD45" s="23">
        <f t="shared" si="3"/>
        <v>0</v>
      </c>
      <c r="BE45" s="23">
        <f t="shared" si="3"/>
        <v>0</v>
      </c>
      <c r="BF45" s="23">
        <f t="shared" si="3"/>
        <v>0</v>
      </c>
      <c r="BG45" s="23">
        <f t="shared" si="3"/>
        <v>0</v>
      </c>
      <c r="BH45" s="23">
        <f t="shared" si="3"/>
        <v>0</v>
      </c>
      <c r="BI45" s="23">
        <f t="shared" si="3"/>
        <v>0</v>
      </c>
      <c r="BJ45" s="23">
        <f t="shared" si="3"/>
        <v>0</v>
      </c>
      <c r="BK45" s="23">
        <f t="shared" si="3"/>
        <v>0</v>
      </c>
      <c r="BL45" s="23">
        <f t="shared" si="3"/>
        <v>0</v>
      </c>
      <c r="BM45" s="23">
        <f t="shared" si="3"/>
        <v>0</v>
      </c>
      <c r="BN45" s="23">
        <f t="shared" si="3"/>
        <v>0</v>
      </c>
      <c r="BO45" s="23">
        <f t="shared" si="3"/>
        <v>0</v>
      </c>
      <c r="BP45" s="23">
        <f t="shared" si="3"/>
        <v>0</v>
      </c>
      <c r="BQ45" s="23">
        <f t="shared" si="3"/>
        <v>0</v>
      </c>
    </row>
    <row r="47" spans="1:256" x14ac:dyDescent="0.25">
      <c r="F47" s="2" t="s">
        <v>63</v>
      </c>
    </row>
    <row r="48" spans="1:256" x14ac:dyDescent="0.25">
      <c r="D48" s="25" t="s">
        <v>19</v>
      </c>
      <c r="E48" s="25"/>
      <c r="F48" s="26" t="s">
        <v>64</v>
      </c>
    </row>
    <row r="49" spans="1:15" x14ac:dyDescent="0.25">
      <c r="D49" s="25" t="s">
        <v>20</v>
      </c>
      <c r="E49" s="25"/>
      <c r="F49" s="26" t="s">
        <v>65</v>
      </c>
    </row>
    <row r="50" spans="1:15" x14ac:dyDescent="0.25">
      <c r="D50" s="25" t="s">
        <v>43</v>
      </c>
      <c r="E50" s="25"/>
      <c r="F50" s="26" t="s">
        <v>66</v>
      </c>
    </row>
    <row r="51" spans="1:15" ht="15.75" thickBot="1" x14ac:dyDescent="0.3"/>
    <row r="52" spans="1:15" ht="64.5" customHeight="1" thickBot="1" x14ac:dyDescent="0.3">
      <c r="A52" s="27" t="s">
        <v>67</v>
      </c>
      <c r="B52" s="28"/>
      <c r="C52" s="28"/>
      <c r="D52" s="28"/>
      <c r="E52" s="28"/>
      <c r="F52" s="28"/>
      <c r="G52" s="28"/>
      <c r="H52" s="28"/>
      <c r="I52" s="28"/>
      <c r="J52" s="28"/>
      <c r="K52" s="28"/>
      <c r="L52" s="28"/>
      <c r="M52" s="28"/>
      <c r="N52" s="28"/>
      <c r="O52" s="29"/>
    </row>
    <row r="53" spans="1:15" ht="15.75" thickBot="1" x14ac:dyDescent="0.3">
      <c r="D53"/>
      <c r="E53"/>
      <c r="F53"/>
    </row>
    <row r="54" spans="1:15" ht="68.25" customHeight="1" thickBot="1" x14ac:dyDescent="0.3">
      <c r="A54" s="27" t="s">
        <v>68</v>
      </c>
      <c r="B54" s="28"/>
      <c r="C54" s="28"/>
      <c r="D54" s="28"/>
      <c r="E54" s="28"/>
      <c r="F54" s="28"/>
      <c r="G54" s="28"/>
      <c r="H54" s="28"/>
      <c r="I54" s="28"/>
      <c r="J54" s="28"/>
      <c r="K54" s="28"/>
      <c r="L54" s="28"/>
      <c r="M54" s="28"/>
      <c r="N54" s="28"/>
      <c r="O54" s="29"/>
    </row>
  </sheetData>
  <mergeCells count="2">
    <mergeCell ref="A52:O52"/>
    <mergeCell ref="A54:O54"/>
  </mergeCells>
  <conditionalFormatting sqref="G4:BQ44">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$D$48:$D$49</formula1>
    </dataValidation>
    <dataValidation type="list" allowBlank="1" showInputMessage="1" showErrorMessage="1" sqref="G4:FL44">
      <formula1>$D$48:$D$50</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13-11-2018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2018-11-21T19:59:33Z</dcterms:created>
  <dcterms:modified xsi:type="dcterms:W3CDTF">2018-11-21T19:59:51Z</dcterms:modified>
</cp:coreProperties>
</file>